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undensatz-Kalkulation" sheetId="1" state="visible" r:id="rId1"/>
    <sheet xmlns:r="http://schemas.openxmlformats.org/officeDocument/2006/relationships" name="Branchenvergleich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Arial"/>
      <b val="1"/>
      <color rgb="002D6A4F"/>
      <sz val="16"/>
    </font>
    <font>
      <name val="Arial"/>
      <color rgb="008A8479"/>
      <sz val="10"/>
    </font>
    <font>
      <name val="Arial"/>
      <b val="1"/>
      <color rgb="002D6A4F"/>
      <sz val="12"/>
    </font>
    <font>
      <name val="Arial"/>
      <b val="1"/>
      <color rgb="00FFFFFF"/>
      <sz val="11"/>
    </font>
    <font>
      <name val="Arial"/>
      <color rgb="001A1814"/>
      <sz val="11"/>
    </font>
    <font>
      <name val="Courier New"/>
      <color rgb="001A1814"/>
      <sz val="11"/>
    </font>
    <font>
      <name val="Arial"/>
      <color rgb="008A8479"/>
      <sz val="9"/>
    </font>
    <font>
      <name val="Arial"/>
      <b val="1"/>
      <color rgb="002D6A4F"/>
      <sz val="11"/>
    </font>
    <font>
      <name val="Arial"/>
      <b val="1"/>
      <color rgb="001A1814"/>
      <sz val="11"/>
    </font>
    <font>
      <name val="Courier New"/>
      <b val="1"/>
      <color rgb="002D6A4F"/>
      <sz val="11"/>
    </font>
    <font>
      <name val="Arial"/>
      <b val="1"/>
      <color rgb="002D6A4F"/>
      <sz val="14"/>
    </font>
    <font>
      <name val="Courier New"/>
      <b val="1"/>
      <color rgb="002D6A4F"/>
      <sz val="14"/>
    </font>
    <font>
      <name val="Arial"/>
      <color rgb="002D6A4F"/>
      <sz val="9"/>
    </font>
    <font>
      <name val="Arial"/>
      <color rgb="008A8479"/>
      <sz val="8"/>
    </font>
  </fonts>
  <fills count="5">
    <fill>
      <patternFill/>
    </fill>
    <fill>
      <patternFill patternType="gray125"/>
    </fill>
    <fill>
      <patternFill patternType="solid">
        <fgColor rgb="002D6A4F"/>
        <bgColor rgb="002D6A4F"/>
      </patternFill>
    </fill>
    <fill>
      <patternFill patternType="solid">
        <fgColor rgb="00F5F2ED"/>
        <bgColor rgb="00F5F2ED"/>
      </patternFill>
    </fill>
    <fill>
      <patternFill patternType="solid">
        <fgColor rgb="00D8EDDF"/>
        <bgColor rgb="00D8EDDF"/>
      </patternFill>
    </fill>
  </fills>
  <borders count="2">
    <border>
      <left/>
      <right/>
      <top/>
      <bottom/>
      <diagonal/>
    </border>
    <border>
      <left style="thin">
        <color rgb="00E8E3DA"/>
      </left>
      <right style="thin">
        <color rgb="00E8E3DA"/>
      </right>
      <top style="thin">
        <color rgb="00E8E3DA"/>
      </top>
      <bottom style="thin">
        <color rgb="00E8E3DA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wrapText="1"/>
    </xf>
    <xf numFmtId="3" fontId="6" fillId="0" borderId="1" applyAlignment="1" pivotButton="0" quotePrefix="0" xfId="0">
      <alignment horizontal="right"/>
    </xf>
    <xf numFmtId="0" fontId="7" fillId="0" borderId="1" applyAlignment="1" pivotButton="0" quotePrefix="0" xfId="0">
      <alignment wrapText="1"/>
    </xf>
    <xf numFmtId="0" fontId="5" fillId="3" borderId="1" applyAlignment="1" pivotButton="0" quotePrefix="0" xfId="0">
      <alignment wrapText="1"/>
    </xf>
    <xf numFmtId="3" fontId="6" fillId="3" borderId="1" applyAlignment="1" pivotButton="0" quotePrefix="0" xfId="0">
      <alignment horizontal="right"/>
    </xf>
    <xf numFmtId="0" fontId="7" fillId="3" borderId="1" applyAlignment="1" pivotButton="0" quotePrefix="0" xfId="0">
      <alignment wrapText="1"/>
    </xf>
    <xf numFmtId="0" fontId="8" fillId="4" borderId="1" applyAlignment="1" pivotButton="0" quotePrefix="0" xfId="0">
      <alignment horizontal="left" vertical="center"/>
    </xf>
    <xf numFmtId="4" fontId="8" fillId="4" borderId="1" applyAlignment="1" pivotButton="0" quotePrefix="0" xfId="0">
      <alignment horizontal="right" vertical="center"/>
    </xf>
    <xf numFmtId="0" fontId="9" fillId="0" borderId="1" pivotButton="0" quotePrefix="0" xfId="0"/>
    <xf numFmtId="3" fontId="9" fillId="0" borderId="1" applyAlignment="1" pivotButton="0" quotePrefix="0" xfId="0">
      <alignment horizontal="right"/>
    </xf>
    <xf numFmtId="0" fontId="0" fillId="0" borderId="1" pivotButton="0" quotePrefix="0" xfId="0"/>
    <xf numFmtId="0" fontId="5" fillId="0" borderId="1" pivotButton="0" quotePrefix="0" xfId="0"/>
    <xf numFmtId="9" fontId="6" fillId="0" borderId="1" applyAlignment="1" pivotButton="0" quotePrefix="0" xfId="0">
      <alignment horizontal="right"/>
    </xf>
    <xf numFmtId="3" fontId="8" fillId="4" borderId="1" applyAlignment="1" pivotButton="0" quotePrefix="0" xfId="0">
      <alignment horizontal="right" vertical="center"/>
    </xf>
    <xf numFmtId="0" fontId="7" fillId="0" borderId="1" pivotButton="0" quotePrefix="0" xfId="0"/>
    <xf numFmtId="0" fontId="5" fillId="3" borderId="1" pivotButton="0" quotePrefix="0" xfId="0"/>
    <xf numFmtId="0" fontId="7" fillId="3" borderId="1" pivotButton="0" quotePrefix="0" xfId="0"/>
    <xf numFmtId="3" fontId="10" fillId="0" borderId="1" applyAlignment="1" pivotButton="0" quotePrefix="0" xfId="0">
      <alignment horizontal="right"/>
    </xf>
    <xf numFmtId="0" fontId="11" fillId="4" borderId="1" pivotButton="0" quotePrefix="0" xfId="0"/>
    <xf numFmtId="4" fontId="12" fillId="4" borderId="1" applyAlignment="1" pivotButton="0" quotePrefix="0" xfId="0">
      <alignment horizontal="right"/>
    </xf>
    <xf numFmtId="0" fontId="13" fillId="4" borderId="1" pivotButton="0" quotePrefix="0" xfId="0"/>
    <xf numFmtId="0" fontId="0" fillId="4" borderId="1" pivotButton="0" quotePrefix="0" xfId="0"/>
    <xf numFmtId="0" fontId="8" fillId="0" borderId="1" pivotButton="0" quotePrefix="0" xfId="0"/>
    <xf numFmtId="4" fontId="10" fillId="0" borderId="1" applyAlignment="1" pivotButton="0" quotePrefix="0" xfId="0">
      <alignment horizontal="right"/>
    </xf>
    <xf numFmtId="0" fontId="14" fillId="0" borderId="0" pivotButton="0" quotePrefix="0" xfId="0"/>
    <xf numFmtId="0" fontId="11" fillId="0" borderId="0" pivotButton="0" quotePrefix="0" xfId="0"/>
    <xf numFmtId="0" fontId="7" fillId="0" borderId="0" pivotButton="0" quotePrefix="0" xfId="0"/>
    <xf numFmtId="0" fontId="6" fillId="0" borderId="1" applyAlignment="1" pivotButton="0" quotePrefix="0" xfId="0">
      <alignment horizontal="center"/>
    </xf>
    <xf numFmtId="0" fontId="6" fillId="3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2D6A4F"/>
    <outlinePr summaryBelow="1" summaryRight="1"/>
    <pageSetUpPr/>
  </sheetPr>
  <dimension ref="A1:D44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22" customWidth="1" min="3" max="3"/>
    <col width="18" customWidth="1" min="4" max="4"/>
  </cols>
  <sheetData>
    <row r="1" ht="36" customHeight="1">
      <c r="A1" s="1" t="inlineStr">
        <is>
          <t>Stundensatz-Kalkulation für Selbständige</t>
        </is>
      </c>
    </row>
    <row r="2">
      <c r="A2" s="2" t="inlineStr">
        <is>
          <t>Berechne deinen optimalen Stundensatz in 4 Schritten</t>
        </is>
      </c>
    </row>
    <row r="4" ht="30" customHeight="1">
      <c r="A4" s="3" t="inlineStr">
        <is>
          <t>SCHRITT 1: Ziel-Jahreseinkommen (netto)</t>
        </is>
      </c>
    </row>
    <row r="5" ht="28" customHeight="1">
      <c r="A5" s="4" t="inlineStr">
        <is>
          <t>Position</t>
        </is>
      </c>
      <c r="B5" s="4" t="inlineStr">
        <is>
          <t>Betrag (CHF)</t>
        </is>
      </c>
      <c r="C5" s="4" t="inlineStr">
        <is>
          <t>Hinweis</t>
        </is>
      </c>
      <c r="D5" s="4" t="inlineStr"/>
    </row>
    <row r="6">
      <c r="A6" s="5" t="inlineStr">
        <is>
          <t>Gewünschtes monatliches Nettoeinkommen</t>
        </is>
      </c>
      <c r="B6" s="6" t="n">
        <v>6000</v>
      </c>
      <c r="C6" s="7" t="inlineStr">
        <is>
          <t>Was du dir monatlich auszahlen willst</t>
        </is>
      </c>
    </row>
    <row r="7">
      <c r="A7" s="8" t="inlineStr">
        <is>
          <t>× 12 Monate</t>
        </is>
      </c>
      <c r="B7" s="9">
        <f>B6*12</f>
        <v/>
      </c>
      <c r="C7" s="10" t="inlineStr"/>
    </row>
    <row r="9" ht="30" customHeight="1">
      <c r="A9" s="3" t="inlineStr">
        <is>
          <t>SCHRITT 2: Jährliche Kosten + Sozialabgaben</t>
        </is>
      </c>
    </row>
    <row r="10" ht="28" customHeight="1">
      <c r="A10" s="4" t="inlineStr">
        <is>
          <t>Kostenposition</t>
        </is>
      </c>
      <c r="B10" s="4" t="inlineStr">
        <is>
          <t>Betrag (CHF/Jahr)</t>
        </is>
      </c>
      <c r="C10" s="4" t="inlineStr">
        <is>
          <t>Hinweis</t>
        </is>
      </c>
      <c r="D10" s="4" t="inlineStr"/>
    </row>
    <row r="11">
      <c r="A11" s="5" t="inlineStr">
        <is>
          <t>AHV/IV/EO-Beiträge (ca. 10.6% auf Einkommen)</t>
        </is>
      </c>
      <c r="B11" s="6" t="n">
        <v>7632</v>
      </c>
      <c r="C11" s="7" t="inlineStr">
        <is>
          <t>Minimum CHF 514/Jahr</t>
        </is>
      </c>
    </row>
    <row r="12">
      <c r="A12" s="8" t="inlineStr">
        <is>
          <t>Freiwillige BVG-Beiträge</t>
        </is>
      </c>
      <c r="B12" s="9" t="n">
        <v>0</v>
      </c>
      <c r="C12" s="10" t="inlineStr">
        <is>
          <t>Optional — Betrag anpassen</t>
        </is>
      </c>
    </row>
    <row r="13">
      <c r="A13" s="5" t="inlineStr">
        <is>
          <t>Säule 3a (Einzahlung)</t>
        </is>
      </c>
      <c r="B13" s="6" t="n">
        <v>7258</v>
      </c>
      <c r="C13" s="7" t="inlineStr">
        <is>
          <t>Max. CHF 7'258 (mit BVG) oder CHF 36'288 (ohne)</t>
        </is>
      </c>
    </row>
    <row r="14">
      <c r="A14" s="8" t="inlineStr">
        <is>
          <t>Krankentaggeldversicherung</t>
        </is>
      </c>
      <c r="B14" s="9" t="n">
        <v>1200</v>
      </c>
      <c r="C14" s="10" t="inlineStr">
        <is>
          <t>Ca. CHF 100/Monat</t>
        </is>
      </c>
    </row>
    <row r="15">
      <c r="A15" s="5" t="inlineStr">
        <is>
          <t>Berufshaftpflichtversicherung</t>
        </is>
      </c>
      <c r="B15" s="6" t="n">
        <v>600</v>
      </c>
      <c r="C15" s="7" t="inlineStr">
        <is>
          <t>Branchenabhängig</t>
        </is>
      </c>
    </row>
    <row r="16">
      <c r="A16" s="8" t="inlineStr">
        <is>
          <t>Büromiete / Coworking</t>
        </is>
      </c>
      <c r="B16" s="9" t="n">
        <v>0</v>
      </c>
      <c r="C16" s="10" t="inlineStr">
        <is>
          <t>CHF 0 bei Homeoffice</t>
        </is>
      </c>
    </row>
    <row r="17">
      <c r="A17" s="5" t="inlineStr">
        <is>
          <t>Software &amp; Tools</t>
        </is>
      </c>
      <c r="B17" s="6" t="n">
        <v>1200</v>
      </c>
      <c r="C17" s="7" t="inlineStr">
        <is>
          <t>Buchhaltung, Website, E-Mail etc.</t>
        </is>
      </c>
    </row>
    <row r="18">
      <c r="A18" s="8" t="inlineStr">
        <is>
          <t>Telefon &amp; Internet (Geschäftsanteil)</t>
        </is>
      </c>
      <c r="B18" s="9" t="n">
        <v>600</v>
      </c>
      <c r="C18" s="10" t="inlineStr">
        <is>
          <t>Anteilsmässig</t>
        </is>
      </c>
    </row>
    <row r="19">
      <c r="A19" s="5" t="inlineStr">
        <is>
          <t>Weiterbildung</t>
        </is>
      </c>
      <c r="B19" s="6" t="n">
        <v>1000</v>
      </c>
      <c r="C19" s="7" t="inlineStr">
        <is>
          <t>Kurse, Bücher, Konferenzen</t>
        </is>
      </c>
    </row>
    <row r="20">
      <c r="A20" s="8" t="inlineStr">
        <is>
          <t>Übrige Betriebskosten</t>
        </is>
      </c>
      <c r="B20" s="9" t="n">
        <v>500</v>
      </c>
      <c r="C20" s="10" t="inlineStr">
        <is>
          <t>Material, Porto, Drucken etc.</t>
        </is>
      </c>
    </row>
    <row r="21" ht="28" customHeight="1">
      <c r="A21" s="11" t="inlineStr">
        <is>
          <t>Total Kosten pro Jahr</t>
        </is>
      </c>
      <c r="B21" s="12">
        <f>SUM(B11:B20)</f>
        <v/>
      </c>
      <c r="C21" s="11" t="inlineStr"/>
      <c r="D21" s="11" t="inlineStr"/>
    </row>
    <row r="23" ht="30" customHeight="1">
      <c r="A23" s="3" t="inlineStr">
        <is>
          <t>SCHRITT 3: Fakturierbare Stunden pro Jahr</t>
        </is>
      </c>
    </row>
    <row r="24" ht="28" customHeight="1">
      <c r="A24" s="4" t="inlineStr">
        <is>
          <t>Position</t>
        </is>
      </c>
      <c r="B24" s="4" t="inlineStr">
        <is>
          <t>Tage / Stunden</t>
        </is>
      </c>
      <c r="C24" s="4" t="inlineStr">
        <is>
          <t>Hinweis</t>
        </is>
      </c>
      <c r="D24" s="4" t="inlineStr"/>
    </row>
    <row r="25">
      <c r="A25" s="5" t="inlineStr">
        <is>
          <t>Arbeitstage pro Jahr (52 Wochen × 5)</t>
        </is>
      </c>
      <c r="B25" s="6" t="n">
        <v>260</v>
      </c>
      <c r="C25" s="7" t="inlineStr">
        <is>
          <t>Total Arbeitstage</t>
        </is>
      </c>
    </row>
    <row r="26">
      <c r="A26" s="8" t="inlineStr">
        <is>
          <t>− Ferien (Tage)</t>
        </is>
      </c>
      <c r="B26" s="9" t="n">
        <v>25</v>
      </c>
      <c r="C26" s="10" t="inlineStr">
        <is>
          <t>4–5 Wochen empfohlen</t>
        </is>
      </c>
    </row>
    <row r="27">
      <c r="A27" s="5" t="inlineStr">
        <is>
          <t>− Feiertage (Tage)</t>
        </is>
      </c>
      <c r="B27" s="6" t="n">
        <v>9</v>
      </c>
      <c r="C27" s="7" t="inlineStr">
        <is>
          <t>Kantonsabhängig, Ø 9</t>
        </is>
      </c>
    </row>
    <row r="28">
      <c r="A28" s="8" t="inlineStr">
        <is>
          <t>− Krankheit / Ausfall (Tage)</t>
        </is>
      </c>
      <c r="B28" s="9" t="n">
        <v>5</v>
      </c>
      <c r="C28" s="10" t="inlineStr">
        <is>
          <t>Realistisch einplanen</t>
        </is>
      </c>
    </row>
    <row r="29">
      <c r="A29" s="5" t="inlineStr">
        <is>
          <t>− Weiterbildung (Tage)</t>
        </is>
      </c>
      <c r="B29" s="6" t="n">
        <v>5</v>
      </c>
      <c r="C29" s="7" t="inlineStr">
        <is>
          <t>Für Kurse, Konferenzen</t>
        </is>
      </c>
    </row>
    <row r="30">
      <c r="A30" s="13">
        <f> Verfügbare Arbeitstage</f>
        <v/>
      </c>
      <c r="B30" s="14">
        <f>B25-SUM(B26:B29)</f>
        <v/>
      </c>
      <c r="C30" s="15" t="inlineStr"/>
    </row>
    <row r="31">
      <c r="A31" s="16" t="inlineStr">
        <is>
          <t>Auslastungsgrad (fakturierbar)</t>
        </is>
      </c>
      <c r="B31" s="17" t="n">
        <v>0.65</v>
      </c>
      <c r="C31" s="7" t="inlineStr">
        <is>
          <t>60–70% ist realistisch (Rest: Admin, Akquise)</t>
        </is>
      </c>
    </row>
    <row r="32" ht="28" customHeight="1">
      <c r="A32" s="11">
        <f> Fakturierbare Stunden / Jahr</f>
        <v/>
      </c>
      <c r="B32" s="18">
        <f>B30*B31*8</f>
        <v/>
      </c>
      <c r="C32" s="11" t="inlineStr">
        <is>
          <t>Tage × Auslastung × 8 Std.</t>
        </is>
      </c>
      <c r="D32" s="11" t="inlineStr"/>
    </row>
    <row r="34" ht="30" customHeight="1">
      <c r="A34" s="3" t="inlineStr">
        <is>
          <t>SCHRITT 4: Dein Stundensatz</t>
        </is>
      </c>
    </row>
    <row r="35" ht="28" customHeight="1">
      <c r="A35" s="4" t="inlineStr">
        <is>
          <t>Berechnung</t>
        </is>
      </c>
      <c r="B35" s="4" t="inlineStr">
        <is>
          <t>Betrag (CHF)</t>
        </is>
      </c>
      <c r="C35" s="4" t="inlineStr">
        <is>
          <t>Formel</t>
        </is>
      </c>
      <c r="D35" s="4" t="inlineStr"/>
    </row>
    <row r="36">
      <c r="A36" s="16" t="inlineStr">
        <is>
          <t>Ziel-Nettoeinkommen (Jahr)</t>
        </is>
      </c>
      <c r="B36" s="6">
        <f>B7</f>
        <v/>
      </c>
      <c r="C36" s="19" t="inlineStr">
        <is>
          <t>Aus Schritt 1</t>
        </is>
      </c>
    </row>
    <row r="37">
      <c r="A37" s="20" t="inlineStr">
        <is>
          <t>+ Jährliche Kosten</t>
        </is>
      </c>
      <c r="B37" s="9">
        <f>B21</f>
        <v/>
      </c>
      <c r="C37" s="21" t="inlineStr">
        <is>
          <t>Aus Schritt 2</t>
        </is>
      </c>
    </row>
    <row r="38">
      <c r="A38" s="16" t="inlineStr">
        <is>
          <t>+ Gewinnmarge / Rücklage (%)</t>
        </is>
      </c>
      <c r="B38" s="17" t="n">
        <v>0.1</v>
      </c>
      <c r="C38" s="19" t="inlineStr">
        <is>
          <t>10–15% empfohlen für Rücklagen</t>
        </is>
      </c>
    </row>
    <row r="39">
      <c r="A39" s="13">
        <f> Benötigter Jahresumsatz</f>
        <v/>
      </c>
      <c r="B39" s="22">
        <f>(B36+B37)*(1+B38)</f>
        <v/>
      </c>
      <c r="C39" s="19" t="inlineStr">
        <is>
          <t>(Einkommen + Kosten) × (1 + Marge)</t>
        </is>
      </c>
    </row>
    <row r="40">
      <c r="A40" s="20" t="inlineStr">
        <is>
          <t>÷ Fakturierbare Stunden</t>
        </is>
      </c>
      <c r="B40" s="9">
        <f>B32</f>
        <v/>
      </c>
      <c r="C40" s="21" t="inlineStr">
        <is>
          <t>Aus Schritt 3</t>
        </is>
      </c>
    </row>
    <row r="41" ht="36" customHeight="1">
      <c r="A41" s="23">
        <f> DEIN STUNDENSATZ (CHF)</f>
        <v/>
      </c>
      <c r="B41" s="24">
        <f>B39/B40</f>
        <v/>
      </c>
      <c r="C41" s="25" t="inlineStr">
        <is>
          <t>Jahresumsatz ÷ fakturierbare Stunden</t>
        </is>
      </c>
      <c r="D41" s="26" t="n"/>
    </row>
    <row r="42">
      <c r="A42" s="27">
        <f> DEIN TAGESSATZ (CHF, 8 Std.)</f>
        <v/>
      </c>
      <c r="B42" s="28">
        <f>B41*8</f>
        <v/>
      </c>
      <c r="C42" s="19" t="inlineStr">
        <is>
          <t>Stundensatz × 8</t>
        </is>
      </c>
    </row>
    <row r="44">
      <c r="A44" s="29" t="inlineStr">
        <is>
          <t>Vorlage erstellt von einzly.ch — Smarte Buchhaltung für Schweizer Selbständige</t>
        </is>
      </c>
    </row>
  </sheetData>
  <mergeCells count="6">
    <mergeCell ref="A1:D1"/>
    <mergeCell ref="A23:D23"/>
    <mergeCell ref="A9:D9"/>
    <mergeCell ref="A34:D34"/>
    <mergeCell ref="A4:D4"/>
    <mergeCell ref="A2:D2"/>
  </mergeCells>
  <pageMargins left="0.75" right="0.75" top="1" bottom="1" header="0.5" footer="0.5"/>
  <pageSetup paperSize="9" fitToHeight="1" fitToWidth="1"/>
</worksheet>
</file>

<file path=xl/worksheets/sheet2.xml><?xml version="1.0" encoding="utf-8"?>
<worksheet xmlns="http://schemas.openxmlformats.org/spreadsheetml/2006/main">
  <sheetPr>
    <tabColor rgb="002D6A4F"/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22" customWidth="1" min="3" max="3"/>
  </cols>
  <sheetData>
    <row r="1" ht="30" customHeight="1">
      <c r="A1" s="30" t="inlineStr">
        <is>
          <t>Branchenübliche Stundensätze (Schweiz)</t>
        </is>
      </c>
    </row>
    <row r="2">
      <c r="A2" s="31" t="inlineStr">
        <is>
          <t>Richtwerte — dein individueller Satz hängt von Erfahrung, Region und Spezialisierung ab</t>
        </is>
      </c>
    </row>
    <row r="4" ht="28" customHeight="1">
      <c r="A4" s="4" t="inlineStr">
        <is>
          <t>Branche</t>
        </is>
      </c>
      <c r="B4" s="4" t="inlineStr">
        <is>
          <t>Stundensatz (CHF)</t>
        </is>
      </c>
      <c r="C4" s="4" t="inlineStr">
        <is>
          <t>Tagessatz (CHF)</t>
        </is>
      </c>
    </row>
    <row r="5">
      <c r="A5" s="16" t="inlineStr">
        <is>
          <t>Webdesign / Grafikdesign</t>
        </is>
      </c>
      <c r="B5" s="32" t="inlineStr">
        <is>
          <t>100 – 180</t>
        </is>
      </c>
      <c r="C5" s="32" t="inlineStr">
        <is>
          <t>800 – 1'440</t>
        </is>
      </c>
    </row>
    <row r="6">
      <c r="A6" s="20" t="inlineStr">
        <is>
          <t>Softwareentwicklung</t>
        </is>
      </c>
      <c r="B6" s="33" t="inlineStr">
        <is>
          <t>120 – 220</t>
        </is>
      </c>
      <c r="C6" s="33" t="inlineStr">
        <is>
          <t>960 – 1'760</t>
        </is>
      </c>
    </row>
    <row r="7">
      <c r="A7" s="16" t="inlineStr">
        <is>
          <t>Unternehmensberatung</t>
        </is>
      </c>
      <c r="B7" s="32" t="inlineStr">
        <is>
          <t>150 – 300</t>
        </is>
      </c>
      <c r="C7" s="32" t="inlineStr">
        <is>
          <t>1'200 – 2'400</t>
        </is>
      </c>
    </row>
    <row r="8">
      <c r="A8" s="20" t="inlineStr">
        <is>
          <t>Text / Content / Journalismus</t>
        </is>
      </c>
      <c r="B8" s="33" t="inlineStr">
        <is>
          <t>80 – 150</t>
        </is>
      </c>
      <c r="C8" s="33" t="inlineStr">
        <is>
          <t>640 – 1'200</t>
        </is>
      </c>
    </row>
    <row r="9">
      <c r="A9" s="16" t="inlineStr">
        <is>
          <t>Fotografie / Videografie</t>
        </is>
      </c>
      <c r="B9" s="32" t="inlineStr">
        <is>
          <t>100 – 200</t>
        </is>
      </c>
      <c r="C9" s="32" t="inlineStr">
        <is>
          <t>800 – 1'600</t>
        </is>
      </c>
    </row>
    <row r="10">
      <c r="A10" s="20" t="inlineStr">
        <is>
          <t>Marketing / Social Media</t>
        </is>
      </c>
      <c r="B10" s="33" t="inlineStr">
        <is>
          <t>100 – 180</t>
        </is>
      </c>
      <c r="C10" s="33" t="inlineStr">
        <is>
          <t>800 – 1'440</t>
        </is>
      </c>
    </row>
    <row r="11">
      <c r="A11" s="16" t="inlineStr">
        <is>
          <t>Übersetzung</t>
        </is>
      </c>
      <c r="B11" s="32" t="inlineStr">
        <is>
          <t>70 – 120</t>
        </is>
      </c>
      <c r="C11" s="32" t="inlineStr">
        <is>
          <t>560 – 960</t>
        </is>
      </c>
    </row>
    <row r="12">
      <c r="A12" s="20" t="inlineStr">
        <is>
          <t>Coaching / Training</t>
        </is>
      </c>
      <c r="B12" s="33" t="inlineStr">
        <is>
          <t>120 – 250</t>
        </is>
      </c>
      <c r="C12" s="33" t="inlineStr">
        <is>
          <t>960 – 2'000</t>
        </is>
      </c>
    </row>
    <row r="13">
      <c r="A13" s="16" t="inlineStr">
        <is>
          <t>Architektur / Ingenieurwesen</t>
        </is>
      </c>
      <c r="B13" s="32" t="inlineStr">
        <is>
          <t>130 – 220</t>
        </is>
      </c>
      <c r="C13" s="32" t="inlineStr">
        <is>
          <t>1'040 – 1'760</t>
        </is>
      </c>
    </row>
    <row r="14">
      <c r="A14" s="20" t="inlineStr">
        <is>
          <t>Buchhaltung / Treuhand</t>
        </is>
      </c>
      <c r="B14" s="33" t="inlineStr">
        <is>
          <t>100 – 200</t>
        </is>
      </c>
      <c r="C14" s="33" t="inlineStr">
        <is>
          <t>800 – 1'600</t>
        </is>
      </c>
    </row>
    <row r="16">
      <c r="A16" s="29" t="inlineStr">
        <is>
          <t>Vorlage erstellt von einzly.ch — Smarte Buchhaltung für Schweizer Selbständige</t>
        </is>
      </c>
    </row>
  </sheetData>
  <mergeCells count="2">
    <mergeCell ref="A1:C1"/>
    <mergeCell ref="A2:C2"/>
  </mergeCells>
  <pageMargins left="0.75" right="0.75" top="1" bottom="1" header="0.5" footer="0.5"/>
  <pageSetup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2026-03-02T01:47:23Z</dcterms:created>
  <dcterms:modified xmlns:dcterms="http://purl.org/dc/terms/" xmlns:xsi="http://www.w3.org/2001/XMLSchema-instance" xsi:type="dcterms:W3CDTF">2026-03-02T01:47:23Z</dcterms:modified>
</cp:coreProperties>
</file>